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420" activeTab="1"/>
  </bookViews>
  <sheets>
    <sheet name="各班级获奖统计表" sheetId="2" r:id="rId1"/>
    <sheet name="各项目参赛和获奖统计表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8" i="2" l="1"/>
  <c r="F28" i="2" s="1"/>
  <c r="F27" i="2"/>
  <c r="F26" i="2"/>
  <c r="F25" i="2"/>
  <c r="I15" i="2"/>
  <c r="H15" i="2"/>
  <c r="G15" i="2"/>
  <c r="J15" i="2" s="1"/>
  <c r="K15" i="2" s="1"/>
  <c r="E15" i="2"/>
  <c r="D15" i="2"/>
  <c r="J14" i="2"/>
  <c r="K14" i="2" s="1"/>
  <c r="K13" i="2"/>
  <c r="J13" i="2"/>
  <c r="J12" i="2"/>
  <c r="K12" i="2" s="1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K5" i="2"/>
  <c r="J5" i="2"/>
  <c r="E29" i="1"/>
  <c r="G24" i="1"/>
  <c r="H24" i="1" s="1"/>
  <c r="F24" i="1"/>
  <c r="E28" i="1" s="1"/>
  <c r="E24" i="1"/>
  <c r="E25" i="1" s="1"/>
  <c r="E26" i="1" s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15" i="2" l="1"/>
</calcChain>
</file>

<file path=xl/sharedStrings.xml><?xml version="1.0" encoding="utf-8"?>
<sst xmlns="http://schemas.openxmlformats.org/spreadsheetml/2006/main" count="119" uniqueCount="111">
  <si>
    <t>上海市青浦区职业学校</t>
  </si>
  <si>
    <r>
      <t>第二十三届学生技能竞赛</t>
    </r>
    <r>
      <rPr>
        <b/>
        <u val="double"/>
        <sz val="18"/>
        <color theme="1"/>
        <rFont val="华文新魏"/>
        <family val="3"/>
        <charset val="134"/>
      </rPr>
      <t>各项目</t>
    </r>
    <r>
      <rPr>
        <b/>
        <sz val="18"/>
        <color theme="1"/>
        <rFont val="华文新魏"/>
        <family val="3"/>
        <charset val="134"/>
      </rPr>
      <t>获奖情况统计表</t>
    </r>
    <phoneticPr fontId="2" type="noConversion"/>
  </si>
  <si>
    <t>统计日期：2018年6月1日</t>
    <phoneticPr fontId="2" type="noConversion"/>
  </si>
  <si>
    <t>序号</t>
    <phoneticPr fontId="2" type="noConversion"/>
  </si>
  <si>
    <t>比赛项目</t>
  </si>
  <si>
    <t>评审老师</t>
    <phoneticPr fontId="2" type="noConversion"/>
  </si>
  <si>
    <t>比赛场地</t>
  </si>
  <si>
    <t>报名人数</t>
    <phoneticPr fontId="2" type="noConversion"/>
  </si>
  <si>
    <t>参赛人数</t>
    <phoneticPr fontId="2" type="noConversion"/>
  </si>
  <si>
    <t>获奖人数</t>
    <phoneticPr fontId="2" type="noConversion"/>
  </si>
  <si>
    <t>获奖率</t>
    <phoneticPr fontId="2" type="noConversion"/>
  </si>
  <si>
    <t>手动变速器拆装</t>
  </si>
  <si>
    <t>范建军</t>
  </si>
  <si>
    <t>汽车实训工场（简易房）</t>
  </si>
  <si>
    <t>理论知识竞赛</t>
  </si>
  <si>
    <t>王伟峰</t>
  </si>
  <si>
    <t>汽车仿真室（一楼）</t>
  </si>
  <si>
    <t>汽车灯光检测</t>
  </si>
  <si>
    <t>王贤俊</t>
  </si>
  <si>
    <t>汽车实训室（一楼）</t>
  </si>
  <si>
    <t>汽车轮胎拆装</t>
  </si>
  <si>
    <t>袁  辉</t>
  </si>
  <si>
    <t>基础美术</t>
  </si>
  <si>
    <t>王鸿帆</t>
  </si>
  <si>
    <t>2103教室</t>
  </si>
  <si>
    <t>丝带绣</t>
  </si>
  <si>
    <t>汤亚仙</t>
  </si>
  <si>
    <t>2308服装工场间</t>
  </si>
  <si>
    <t>书签制作</t>
  </si>
  <si>
    <t>陆素芸</t>
  </si>
  <si>
    <t>发饰制作</t>
  </si>
  <si>
    <t>王凤</t>
  </si>
  <si>
    <t>2311服装工场间</t>
  </si>
  <si>
    <t>应用文写作</t>
  </si>
  <si>
    <t>丁亚</t>
  </si>
  <si>
    <t>2403教室</t>
  </si>
  <si>
    <t>诗歌朗读</t>
  </si>
  <si>
    <t>王琼芳、刘贤芳、吴小溪</t>
    <phoneticPr fontId="2" type="noConversion"/>
  </si>
  <si>
    <t>2421室（四楼大教室）</t>
  </si>
  <si>
    <t>建模</t>
  </si>
  <si>
    <t>杨丽芳</t>
  </si>
  <si>
    <t>2217教室</t>
  </si>
  <si>
    <t>速算24点</t>
  </si>
  <si>
    <t>徐道荣</t>
  </si>
  <si>
    <t>2305教室</t>
  </si>
  <si>
    <t>Scrabble英语单词游戏</t>
  </si>
  <si>
    <t>徐静文</t>
  </si>
  <si>
    <t>2303教室</t>
  </si>
  <si>
    <t>时政竞赛</t>
  </si>
  <si>
    <t>徐引妹</t>
  </si>
  <si>
    <t>2105教室</t>
  </si>
  <si>
    <t>计算机操作员</t>
    <phoneticPr fontId="2" type="noConversion"/>
  </si>
  <si>
    <t>朱立强、刘飞飞</t>
    <phoneticPr fontId="2" type="noConversion"/>
  </si>
  <si>
    <t>2517机房</t>
  </si>
  <si>
    <t>网络综合布线</t>
  </si>
  <si>
    <t>顾文元</t>
  </si>
  <si>
    <t>2409网络综合布线室</t>
  </si>
  <si>
    <t>计算机辅助绘图</t>
  </si>
  <si>
    <t>程吉武</t>
  </si>
  <si>
    <t>2503机房</t>
  </si>
  <si>
    <t>网页设计</t>
  </si>
  <si>
    <t>张晓</t>
  </si>
  <si>
    <t>2505机房</t>
  </si>
  <si>
    <t>合计</t>
    <phoneticPr fontId="2" type="noConversion"/>
  </si>
  <si>
    <t>缺考人数</t>
    <phoneticPr fontId="2" type="noConversion"/>
  </si>
  <si>
    <t>缺考率</t>
    <phoneticPr fontId="2" type="noConversion"/>
  </si>
  <si>
    <t>在校学生总数</t>
    <phoneticPr fontId="2" type="noConversion"/>
  </si>
  <si>
    <t>学生参赛率</t>
    <phoneticPr fontId="2" type="noConversion"/>
  </si>
  <si>
    <t>学生报名率</t>
    <phoneticPr fontId="2" type="noConversion"/>
  </si>
  <si>
    <t>上海市青浦区职业学校</t>
    <phoneticPr fontId="2" type="noConversion"/>
  </si>
  <si>
    <r>
      <t>第二十三届学生技能竞赛</t>
    </r>
    <r>
      <rPr>
        <b/>
        <u val="double"/>
        <sz val="18"/>
        <color theme="1"/>
        <rFont val="华文新魏"/>
        <family val="3"/>
        <charset val="134"/>
      </rPr>
      <t>各班级</t>
    </r>
    <r>
      <rPr>
        <b/>
        <sz val="16"/>
        <color theme="1"/>
        <rFont val="华文新魏"/>
        <family val="3"/>
        <charset val="134"/>
      </rPr>
      <t>参赛</t>
    </r>
    <r>
      <rPr>
        <b/>
        <sz val="18"/>
        <color theme="1"/>
        <rFont val="华文新魏"/>
        <family val="3"/>
        <charset val="134"/>
      </rPr>
      <t>、获</t>
    </r>
    <r>
      <rPr>
        <b/>
        <sz val="16"/>
        <color theme="1"/>
        <rFont val="华文新魏"/>
        <family val="3"/>
        <charset val="134"/>
      </rPr>
      <t>奖情况统计表</t>
    </r>
    <phoneticPr fontId="2" type="noConversion"/>
  </si>
  <si>
    <t>统计日期：2018年6月1日</t>
  </si>
  <si>
    <t>序号</t>
    <phoneticPr fontId="2" type="noConversion"/>
  </si>
  <si>
    <t>班级</t>
    <phoneticPr fontId="2" type="noConversion"/>
  </si>
  <si>
    <t>班主任</t>
    <phoneticPr fontId="2" type="noConversion"/>
  </si>
  <si>
    <t>班级人数</t>
    <phoneticPr fontId="2" type="noConversion"/>
  </si>
  <si>
    <t>参赛人数</t>
    <phoneticPr fontId="2" type="noConversion"/>
  </si>
  <si>
    <t>参赛率</t>
  </si>
  <si>
    <t>一等奖</t>
    <phoneticPr fontId="2" type="noConversion"/>
  </si>
  <si>
    <t>二等奖</t>
    <phoneticPr fontId="2" type="noConversion"/>
  </si>
  <si>
    <t>三等奖</t>
    <phoneticPr fontId="2" type="noConversion"/>
  </si>
  <si>
    <t>获奖人数</t>
    <phoneticPr fontId="2" type="noConversion"/>
  </si>
  <si>
    <t>获奖率</t>
    <phoneticPr fontId="2" type="noConversion"/>
  </si>
  <si>
    <t>1611班</t>
    <phoneticPr fontId="2" type="noConversion"/>
  </si>
  <si>
    <t>1612班</t>
    <phoneticPr fontId="2" type="noConversion"/>
  </si>
  <si>
    <t>王惠军</t>
  </si>
  <si>
    <t>1621班</t>
    <phoneticPr fontId="2" type="noConversion"/>
  </si>
  <si>
    <t>1631班</t>
    <phoneticPr fontId="2" type="noConversion"/>
  </si>
  <si>
    <t>1632班</t>
    <phoneticPr fontId="2" type="noConversion"/>
  </si>
  <si>
    <t>徐静芬</t>
  </si>
  <si>
    <t>1711班</t>
    <phoneticPr fontId="2" type="noConversion"/>
  </si>
  <si>
    <t>1721班</t>
    <phoneticPr fontId="2" type="noConversion"/>
  </si>
  <si>
    <t>1731班</t>
    <phoneticPr fontId="2" type="noConversion"/>
  </si>
  <si>
    <t>1751班</t>
    <phoneticPr fontId="2" type="noConversion"/>
  </si>
  <si>
    <t>沈赤华</t>
  </si>
  <si>
    <t>预备班</t>
    <phoneticPr fontId="2" type="noConversion"/>
  </si>
  <si>
    <t>吴小溪</t>
  </si>
  <si>
    <t>合计</t>
    <phoneticPr fontId="2" type="noConversion"/>
  </si>
  <si>
    <t>上海市青浦区职业学校</t>
    <phoneticPr fontId="2" type="noConversion"/>
  </si>
  <si>
    <t>统计日期：2018年6月1日</t>
    <phoneticPr fontId="2" type="noConversion"/>
  </si>
  <si>
    <t>序号</t>
    <phoneticPr fontId="2" type="noConversion"/>
  </si>
  <si>
    <t>等第</t>
    <phoneticPr fontId="2" type="noConversion"/>
  </si>
  <si>
    <t>人数</t>
    <phoneticPr fontId="2" type="noConversion"/>
  </si>
  <si>
    <t>获奖率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</si>
  <si>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</si>
  <si>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</si>
  <si>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</si>
  <si>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合计</t>
    <phoneticPr fontId="2" type="noConversion"/>
  </si>
  <si>
    <t>参赛总人次</t>
    <phoneticPr fontId="2" type="noConversion"/>
  </si>
  <si>
    <t>备注：  获奖率=获奖人数/参赛人数</t>
    <phoneticPr fontId="2" type="noConversion"/>
  </si>
  <si>
    <r>
      <t>第二十三届学生技能竞赛</t>
    </r>
    <r>
      <rPr>
        <b/>
        <u val="double"/>
        <sz val="12"/>
        <color theme="1"/>
        <rFont val="华文新魏"/>
        <family val="3"/>
        <charset val="134"/>
      </rPr>
      <t>各奖项</t>
    </r>
    <r>
      <rPr>
        <b/>
        <sz val="12"/>
        <color theme="1"/>
        <rFont val="华文新魏"/>
        <family val="3"/>
        <charset val="134"/>
      </rPr>
      <t>获奖情况统计表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</si>
</sst>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姚体"/>
      <family val="3"/>
      <charset val="134"/>
    </font>
    <font>
      <b/>
      <sz val="18"/>
      <color theme="1"/>
      <name val="华文新魏"/>
      <family val="3"/>
      <charset val="134"/>
    </font>
    <font>
      <b/>
      <u val="double"/>
      <sz val="18"/>
      <color theme="1"/>
      <name val="华文新魏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Calibri"/>
      <family val="2"/>
    </font>
    <font>
      <b/>
      <sz val="16"/>
      <color theme="1"/>
      <name val="华文新魏"/>
      <family val="3"/>
      <charset val="134"/>
    </font>
    <font>
      <sz val="12"/>
      <color theme="1"/>
      <name val="宋体"/>
      <family val="2"/>
      <scheme val="minor"/>
    </font>
    <font>
      <sz val="14"/>
      <color theme="1"/>
      <name val="方正姚体"/>
      <family val="3"/>
      <charset val="134"/>
    </font>
    <font>
      <b/>
      <sz val="14"/>
      <color theme="1"/>
      <name val="华文新魏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华文新魏"/>
      <family val="3"/>
      <charset val="134"/>
    </font>
    <font>
      <b/>
      <u val="double"/>
      <sz val="12"/>
      <color theme="1"/>
      <name val="华文新魏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1" fontId="6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E11" sqref="E11"/>
    </sheetView>
  </sheetViews>
  <sheetFormatPr defaultRowHeight="13.5" x14ac:dyDescent="0.15"/>
  <cols>
    <col min="1" max="1" width="5.5" customWidth="1"/>
    <col min="2" max="2" width="9.875" customWidth="1"/>
    <col min="3" max="3" width="9.25" customWidth="1"/>
    <col min="4" max="5" width="9" bestFit="1" customWidth="1"/>
    <col min="6" max="6" width="7.5" bestFit="1" customWidth="1"/>
    <col min="7" max="7" width="7.875" customWidth="1"/>
    <col min="8" max="9" width="7.125" bestFit="1" customWidth="1"/>
    <col min="10" max="10" width="9" bestFit="1" customWidth="1"/>
  </cols>
  <sheetData>
    <row r="1" spans="1:13" ht="27.75" customHeight="1" x14ac:dyDescent="0.15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24.75" customHeight="1" x14ac:dyDescent="0.15">
      <c r="A2" s="22" t="s">
        <v>70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32"/>
      <c r="M2" s="32"/>
    </row>
    <row r="3" spans="1:13" ht="22.5" customHeight="1" x14ac:dyDescent="0.15">
      <c r="E3" s="23"/>
      <c r="I3" s="24"/>
      <c r="K3" s="24" t="s">
        <v>71</v>
      </c>
    </row>
    <row r="4" spans="1:13" s="26" customFormat="1" ht="24.95" customHeight="1" x14ac:dyDescent="0.15">
      <c r="A4" s="6" t="s">
        <v>72</v>
      </c>
      <c r="B4" s="6" t="s">
        <v>73</v>
      </c>
      <c r="C4" s="6" t="s">
        <v>74</v>
      </c>
      <c r="D4" s="6" t="s">
        <v>75</v>
      </c>
      <c r="E4" s="6" t="s">
        <v>76</v>
      </c>
      <c r="F4" s="25" t="s">
        <v>77</v>
      </c>
      <c r="G4" s="6" t="s">
        <v>78</v>
      </c>
      <c r="H4" s="6" t="s">
        <v>79</v>
      </c>
      <c r="I4" s="6" t="s">
        <v>80</v>
      </c>
      <c r="J4" s="6" t="s">
        <v>81</v>
      </c>
      <c r="K4" s="6" t="s">
        <v>82</v>
      </c>
    </row>
    <row r="5" spans="1:13" s="26" customFormat="1" ht="24.95" customHeight="1" x14ac:dyDescent="0.15">
      <c r="A5" s="6">
        <v>1</v>
      </c>
      <c r="B5" s="6" t="s">
        <v>83</v>
      </c>
      <c r="C5" s="6" t="s">
        <v>15</v>
      </c>
      <c r="D5" s="6">
        <v>21</v>
      </c>
      <c r="E5" s="6">
        <v>24</v>
      </c>
      <c r="F5" s="27">
        <v>1.1428571428571428</v>
      </c>
      <c r="G5" s="6">
        <v>3</v>
      </c>
      <c r="H5" s="6">
        <v>8</v>
      </c>
      <c r="I5" s="6">
        <v>6</v>
      </c>
      <c r="J5" s="6">
        <f t="shared" ref="J5:J14" si="0">SUM(G5:I5)</f>
        <v>17</v>
      </c>
      <c r="K5" s="27">
        <f>J5/E5</f>
        <v>0.70833333333333337</v>
      </c>
    </row>
    <row r="6" spans="1:13" s="26" customFormat="1" ht="24.95" customHeight="1" x14ac:dyDescent="0.15">
      <c r="A6" s="6">
        <v>2</v>
      </c>
      <c r="B6" s="6" t="s">
        <v>84</v>
      </c>
      <c r="C6" s="6" t="s">
        <v>85</v>
      </c>
      <c r="D6" s="6">
        <v>30</v>
      </c>
      <c r="E6" s="6">
        <v>21</v>
      </c>
      <c r="F6" s="27">
        <v>0.7</v>
      </c>
      <c r="G6" s="6">
        <v>3</v>
      </c>
      <c r="H6" s="6">
        <v>3</v>
      </c>
      <c r="I6" s="6">
        <v>6</v>
      </c>
      <c r="J6" s="6">
        <f t="shared" si="0"/>
        <v>12</v>
      </c>
      <c r="K6" s="27">
        <f>J6/E6</f>
        <v>0.5714285714285714</v>
      </c>
    </row>
    <row r="7" spans="1:13" s="26" customFormat="1" ht="24.95" customHeight="1" x14ac:dyDescent="0.15">
      <c r="A7" s="6">
        <v>3</v>
      </c>
      <c r="B7" s="6" t="s">
        <v>86</v>
      </c>
      <c r="C7" s="6" t="s">
        <v>29</v>
      </c>
      <c r="D7" s="6">
        <v>6</v>
      </c>
      <c r="E7" s="6">
        <v>5</v>
      </c>
      <c r="F7" s="27">
        <v>0.83333333333333337</v>
      </c>
      <c r="G7" s="6">
        <v>0</v>
      </c>
      <c r="H7" s="6">
        <v>0</v>
      </c>
      <c r="I7" s="6">
        <v>0</v>
      </c>
      <c r="J7" s="6">
        <f t="shared" si="0"/>
        <v>0</v>
      </c>
      <c r="K7" s="27">
        <f t="shared" ref="K7:K14" si="1">J7/E7</f>
        <v>0</v>
      </c>
    </row>
    <row r="8" spans="1:13" s="26" customFormat="1" ht="24.95" customHeight="1" x14ac:dyDescent="0.15">
      <c r="A8" s="6">
        <v>4</v>
      </c>
      <c r="B8" s="6" t="s">
        <v>87</v>
      </c>
      <c r="C8" s="6" t="s">
        <v>34</v>
      </c>
      <c r="D8" s="6">
        <v>38</v>
      </c>
      <c r="E8" s="6">
        <v>28</v>
      </c>
      <c r="F8" s="27">
        <v>0.73684210526315785</v>
      </c>
      <c r="G8" s="6">
        <v>3</v>
      </c>
      <c r="H8" s="6">
        <v>7</v>
      </c>
      <c r="I8" s="6">
        <v>10</v>
      </c>
      <c r="J8" s="6">
        <f t="shared" si="0"/>
        <v>20</v>
      </c>
      <c r="K8" s="27">
        <f t="shared" si="1"/>
        <v>0.7142857142857143</v>
      </c>
    </row>
    <row r="9" spans="1:13" s="26" customFormat="1" ht="24.95" customHeight="1" x14ac:dyDescent="0.15">
      <c r="A9" s="6">
        <v>5</v>
      </c>
      <c r="B9" s="6" t="s">
        <v>88</v>
      </c>
      <c r="C9" s="6" t="s">
        <v>89</v>
      </c>
      <c r="D9" s="6">
        <v>25</v>
      </c>
      <c r="E9" s="6">
        <v>24</v>
      </c>
      <c r="F9" s="27">
        <v>0.96</v>
      </c>
      <c r="G9" s="6">
        <v>3</v>
      </c>
      <c r="H9" s="6">
        <v>5</v>
      </c>
      <c r="I9" s="6">
        <v>9</v>
      </c>
      <c r="J9" s="6">
        <f t="shared" si="0"/>
        <v>17</v>
      </c>
      <c r="K9" s="27">
        <f t="shared" si="1"/>
        <v>0.70833333333333337</v>
      </c>
    </row>
    <row r="10" spans="1:13" ht="24.95" customHeight="1" x14ac:dyDescent="0.15">
      <c r="A10" s="6">
        <v>6</v>
      </c>
      <c r="B10" s="6" t="s">
        <v>90</v>
      </c>
      <c r="C10" s="6" t="s">
        <v>18</v>
      </c>
      <c r="D10" s="6">
        <v>41</v>
      </c>
      <c r="E10" s="6">
        <v>32</v>
      </c>
      <c r="F10" s="27">
        <v>0.78048780487804881</v>
      </c>
      <c r="G10" s="6">
        <v>1</v>
      </c>
      <c r="H10" s="6">
        <v>5</v>
      </c>
      <c r="I10" s="6">
        <v>14</v>
      </c>
      <c r="J10" s="6">
        <f t="shared" si="0"/>
        <v>20</v>
      </c>
      <c r="K10" s="27">
        <f t="shared" si="1"/>
        <v>0.625</v>
      </c>
    </row>
    <row r="11" spans="1:13" ht="24.95" customHeight="1" x14ac:dyDescent="0.15">
      <c r="A11" s="6">
        <v>7</v>
      </c>
      <c r="B11" s="6" t="s">
        <v>91</v>
      </c>
      <c r="C11" s="6" t="s">
        <v>26</v>
      </c>
      <c r="D11" s="6">
        <v>9</v>
      </c>
      <c r="E11" s="6">
        <v>14</v>
      </c>
      <c r="F11" s="27">
        <v>1.5555555555555556</v>
      </c>
      <c r="G11" s="6">
        <v>1</v>
      </c>
      <c r="H11" s="6">
        <v>7</v>
      </c>
      <c r="I11" s="6">
        <v>4</v>
      </c>
      <c r="J11" s="6">
        <f t="shared" si="0"/>
        <v>12</v>
      </c>
      <c r="K11" s="27">
        <f t="shared" si="1"/>
        <v>0.8571428571428571</v>
      </c>
    </row>
    <row r="12" spans="1:13" ht="24.95" customHeight="1" x14ac:dyDescent="0.15">
      <c r="A12" s="6">
        <v>8</v>
      </c>
      <c r="B12" s="6" t="s">
        <v>92</v>
      </c>
      <c r="C12" s="6" t="s">
        <v>46</v>
      </c>
      <c r="D12" s="6">
        <v>36</v>
      </c>
      <c r="E12" s="6">
        <v>20</v>
      </c>
      <c r="F12" s="27">
        <v>0.55555555555555558</v>
      </c>
      <c r="G12" s="6">
        <v>1</v>
      </c>
      <c r="H12" s="6">
        <v>2</v>
      </c>
      <c r="I12" s="6">
        <v>8</v>
      </c>
      <c r="J12" s="6">
        <f t="shared" si="0"/>
        <v>11</v>
      </c>
      <c r="K12" s="27">
        <f t="shared" si="1"/>
        <v>0.55000000000000004</v>
      </c>
    </row>
    <row r="13" spans="1:13" ht="24.95" customHeight="1" x14ac:dyDescent="0.15">
      <c r="A13" s="6">
        <v>9</v>
      </c>
      <c r="B13" s="6" t="s">
        <v>93</v>
      </c>
      <c r="C13" s="6" t="s">
        <v>94</v>
      </c>
      <c r="D13" s="6">
        <v>40</v>
      </c>
      <c r="E13" s="6">
        <v>32</v>
      </c>
      <c r="F13" s="27">
        <v>0.8</v>
      </c>
      <c r="G13" s="6">
        <v>5</v>
      </c>
      <c r="H13" s="6">
        <v>0</v>
      </c>
      <c r="I13" s="6">
        <v>8</v>
      </c>
      <c r="J13" s="6">
        <f t="shared" si="0"/>
        <v>13</v>
      </c>
      <c r="K13" s="27">
        <f t="shared" si="1"/>
        <v>0.40625</v>
      </c>
    </row>
    <row r="14" spans="1:13" ht="24.95" customHeight="1" x14ac:dyDescent="0.15">
      <c r="A14" s="6">
        <v>10</v>
      </c>
      <c r="B14" s="6" t="s">
        <v>95</v>
      </c>
      <c r="C14" s="6" t="s">
        <v>96</v>
      </c>
      <c r="D14" s="6">
        <v>28</v>
      </c>
      <c r="E14" s="6">
        <v>13</v>
      </c>
      <c r="F14" s="27">
        <v>0.4642857142857143</v>
      </c>
      <c r="G14" s="6">
        <v>0</v>
      </c>
      <c r="H14" s="6">
        <v>1</v>
      </c>
      <c r="I14" s="6">
        <v>4</v>
      </c>
      <c r="J14" s="6">
        <f t="shared" si="0"/>
        <v>5</v>
      </c>
      <c r="K14" s="27">
        <f t="shared" si="1"/>
        <v>0.38461538461538464</v>
      </c>
    </row>
    <row r="15" spans="1:13" ht="24.95" customHeight="1" x14ac:dyDescent="0.15">
      <c r="A15" s="14" t="s">
        <v>97</v>
      </c>
      <c r="B15" s="15"/>
      <c r="C15" s="16"/>
      <c r="D15" s="6">
        <f>SUBTOTAL(9,D5:D14)</f>
        <v>274</v>
      </c>
      <c r="E15" s="6">
        <f>SUBTOTAL(9,E5:E14)</f>
        <v>213</v>
      </c>
      <c r="F15" s="27">
        <f>E15/D15</f>
        <v>0.77737226277372262</v>
      </c>
      <c r="G15" s="6">
        <f>SUBTOTAL(9,G5:G14)</f>
        <v>20</v>
      </c>
      <c r="H15" s="6">
        <f t="shared" ref="H15:I15" si="2">SUBTOTAL(9,H5:H14)</f>
        <v>38</v>
      </c>
      <c r="I15" s="6">
        <f t="shared" si="2"/>
        <v>69</v>
      </c>
      <c r="J15" s="6">
        <f t="shared" ref="J15" si="3">SUM(G15:I15)</f>
        <v>127</v>
      </c>
      <c r="K15" s="27">
        <f>J15/E15</f>
        <v>0.59624413145539901</v>
      </c>
    </row>
    <row r="17" spans="1:13" ht="14.25" x14ac:dyDescent="0.15">
      <c r="A17" s="31" t="s">
        <v>109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21" spans="1:13" ht="21" customHeight="1" x14ac:dyDescent="0.15">
      <c r="A21" s="28" t="s">
        <v>98</v>
      </c>
      <c r="B21" s="28"/>
      <c r="C21" s="28"/>
      <c r="D21" s="28"/>
      <c r="E21" s="28"/>
      <c r="F21" s="28"/>
      <c r="G21" s="34"/>
    </row>
    <row r="22" spans="1:13" ht="24.75" customHeight="1" x14ac:dyDescent="0.15">
      <c r="A22" s="35" t="s">
        <v>110</v>
      </c>
      <c r="B22" s="35"/>
      <c r="C22" s="35"/>
      <c r="D22" s="35"/>
      <c r="E22" s="35"/>
      <c r="F22" s="35"/>
      <c r="G22" s="33"/>
    </row>
    <row r="23" spans="1:13" ht="20.25" customHeight="1" x14ac:dyDescent="0.15">
      <c r="A23" s="29"/>
      <c r="B23" s="30"/>
      <c r="C23" s="30"/>
      <c r="D23" s="30"/>
      <c r="F23" s="23" t="s">
        <v>99</v>
      </c>
    </row>
    <row r="24" spans="1:13" ht="24.95" customHeight="1" x14ac:dyDescent="0.15">
      <c r="A24" s="6" t="s">
        <v>100</v>
      </c>
      <c r="B24" s="20" t="s">
        <v>101</v>
      </c>
      <c r="C24" s="20"/>
      <c r="D24" s="20" t="s">
        <v>102</v>
      </c>
      <c r="E24" s="20"/>
      <c r="F24" s="6" t="s">
        <v>103</v>
      </c>
    </row>
    <row r="25" spans="1:13" ht="24.95" customHeight="1" x14ac:dyDescent="0.15">
      <c r="A25" s="6">
        <v>1</v>
      </c>
      <c r="B25" s="20" t="s">
        <v>104</v>
      </c>
      <c r="C25" s="20"/>
      <c r="D25" s="20">
        <v>20</v>
      </c>
      <c r="E25" s="20"/>
      <c r="F25" s="27">
        <f>D25/$D$29</f>
        <v>9.3896713615023469E-2</v>
      </c>
    </row>
    <row r="26" spans="1:13" ht="24.95" customHeight="1" x14ac:dyDescent="0.15">
      <c r="A26" s="6">
        <v>2</v>
      </c>
      <c r="B26" s="20" t="s">
        <v>105</v>
      </c>
      <c r="C26" s="20"/>
      <c r="D26" s="20">
        <v>38</v>
      </c>
      <c r="E26" s="20"/>
      <c r="F26" s="27">
        <f>D26/$D$29</f>
        <v>0.17840375586854459</v>
      </c>
    </row>
    <row r="27" spans="1:13" ht="24.95" customHeight="1" x14ac:dyDescent="0.15">
      <c r="A27" s="6">
        <v>3</v>
      </c>
      <c r="B27" s="20" t="s">
        <v>106</v>
      </c>
      <c r="C27" s="20"/>
      <c r="D27" s="20">
        <v>69</v>
      </c>
      <c r="E27" s="20"/>
      <c r="F27" s="27">
        <f>D27/$D$29</f>
        <v>0.323943661971831</v>
      </c>
    </row>
    <row r="28" spans="1:13" ht="24.95" customHeight="1" x14ac:dyDescent="0.15">
      <c r="A28" s="20" t="s">
        <v>107</v>
      </c>
      <c r="B28" s="20"/>
      <c r="C28" s="20"/>
      <c r="D28" s="20">
        <f>SUM(D25:E27)</f>
        <v>127</v>
      </c>
      <c r="E28" s="20"/>
      <c r="F28" s="27">
        <f>D28/$D$29</f>
        <v>0.59624413145539901</v>
      </c>
    </row>
    <row r="29" spans="1:13" ht="24.95" customHeight="1" x14ac:dyDescent="0.15">
      <c r="A29" s="14" t="s">
        <v>108</v>
      </c>
      <c r="B29" s="15"/>
      <c r="C29" s="16"/>
      <c r="D29" s="14">
        <v>213</v>
      </c>
      <c r="E29" s="15"/>
      <c r="F29" s="16"/>
    </row>
  </sheetData>
  <mergeCells count="17">
    <mergeCell ref="B27:C27"/>
    <mergeCell ref="D27:E27"/>
    <mergeCell ref="A28:C28"/>
    <mergeCell ref="D28:E28"/>
    <mergeCell ref="A29:C29"/>
    <mergeCell ref="D29:F29"/>
    <mergeCell ref="B24:C24"/>
    <mergeCell ref="D24:E24"/>
    <mergeCell ref="B25:C25"/>
    <mergeCell ref="D25:E25"/>
    <mergeCell ref="B26:C26"/>
    <mergeCell ref="D26:E26"/>
    <mergeCell ref="A21:F21"/>
    <mergeCell ref="A22:F22"/>
    <mergeCell ref="A15:C15"/>
    <mergeCell ref="A1:K1"/>
    <mergeCell ref="A2:K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D10" sqref="D10"/>
    </sheetView>
  </sheetViews>
  <sheetFormatPr defaultRowHeight="13.5" x14ac:dyDescent="0.15"/>
  <cols>
    <col min="1" max="1" width="6.125" customWidth="1"/>
    <col min="2" max="2" width="16" customWidth="1"/>
    <col min="3" max="3" width="13.5" customWidth="1"/>
    <col min="4" max="4" width="20.25" customWidth="1"/>
    <col min="5" max="5" width="9.875" customWidth="1"/>
    <col min="6" max="6" width="9.5" customWidth="1"/>
    <col min="8" max="8" width="9.5" customWidth="1"/>
  </cols>
  <sheetData>
    <row r="1" spans="1:9" ht="2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3.25" x14ac:dyDescent="0.15">
      <c r="A2" s="3" t="s">
        <v>1</v>
      </c>
      <c r="B2" s="3"/>
      <c r="C2" s="3"/>
      <c r="D2" s="3"/>
      <c r="E2" s="3"/>
      <c r="F2" s="3"/>
      <c r="G2" s="3"/>
      <c r="H2" s="3"/>
      <c r="I2" s="4"/>
    </row>
    <row r="3" spans="1:9" ht="14.25" x14ac:dyDescent="0.15">
      <c r="G3" s="5" t="s">
        <v>2</v>
      </c>
      <c r="H3" s="5"/>
    </row>
    <row r="5" spans="1:9" ht="24.95" customHeight="1" x14ac:dyDescent="0.1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</row>
    <row r="6" spans="1:9" ht="24.95" customHeight="1" x14ac:dyDescent="0.15">
      <c r="A6" s="6">
        <v>1</v>
      </c>
      <c r="B6" s="8" t="s">
        <v>11</v>
      </c>
      <c r="C6" s="8" t="s">
        <v>12</v>
      </c>
      <c r="D6" s="8" t="s">
        <v>13</v>
      </c>
      <c r="E6" s="9">
        <v>14</v>
      </c>
      <c r="F6" s="9">
        <v>14</v>
      </c>
      <c r="G6" s="6">
        <v>9</v>
      </c>
      <c r="H6" s="10">
        <f>G6/F6</f>
        <v>0.6428571428571429</v>
      </c>
    </row>
    <row r="7" spans="1:9" ht="24.95" customHeight="1" x14ac:dyDescent="0.15">
      <c r="A7" s="6">
        <v>2</v>
      </c>
      <c r="B7" s="8" t="s">
        <v>14</v>
      </c>
      <c r="C7" s="8" t="s">
        <v>15</v>
      </c>
      <c r="D7" s="8" t="s">
        <v>16</v>
      </c>
      <c r="E7" s="9">
        <v>7</v>
      </c>
      <c r="F7" s="9">
        <v>7</v>
      </c>
      <c r="G7" s="6">
        <v>5</v>
      </c>
      <c r="H7" s="10">
        <f t="shared" ref="H7:H23" si="0">G7/F7</f>
        <v>0.7142857142857143</v>
      </c>
    </row>
    <row r="8" spans="1:9" ht="24.95" customHeight="1" x14ac:dyDescent="0.15">
      <c r="A8" s="6">
        <v>3</v>
      </c>
      <c r="B8" s="8" t="s">
        <v>17</v>
      </c>
      <c r="C8" s="8" t="s">
        <v>18</v>
      </c>
      <c r="D8" s="8" t="s">
        <v>19</v>
      </c>
      <c r="E8" s="9">
        <v>16</v>
      </c>
      <c r="F8" s="9">
        <v>12</v>
      </c>
      <c r="G8" s="6">
        <v>8</v>
      </c>
      <c r="H8" s="10">
        <f t="shared" si="0"/>
        <v>0.66666666666666663</v>
      </c>
    </row>
    <row r="9" spans="1:9" ht="24.95" customHeight="1" x14ac:dyDescent="0.15">
      <c r="A9" s="6">
        <v>4</v>
      </c>
      <c r="B9" s="8" t="s">
        <v>20</v>
      </c>
      <c r="C9" s="8" t="s">
        <v>21</v>
      </c>
      <c r="D9" s="8" t="s">
        <v>19</v>
      </c>
      <c r="E9" s="9">
        <v>13</v>
      </c>
      <c r="F9" s="9">
        <v>13</v>
      </c>
      <c r="G9" s="6">
        <v>8</v>
      </c>
      <c r="H9" s="10">
        <f t="shared" si="0"/>
        <v>0.61538461538461542</v>
      </c>
    </row>
    <row r="10" spans="1:9" ht="24.95" customHeight="1" x14ac:dyDescent="0.15">
      <c r="A10" s="6">
        <v>5</v>
      </c>
      <c r="B10" s="8" t="s">
        <v>22</v>
      </c>
      <c r="C10" s="8" t="s">
        <v>23</v>
      </c>
      <c r="D10" s="8" t="s">
        <v>24</v>
      </c>
      <c r="E10" s="9">
        <v>8</v>
      </c>
      <c r="F10" s="9">
        <v>8</v>
      </c>
      <c r="G10" s="6">
        <v>5</v>
      </c>
      <c r="H10" s="10">
        <f t="shared" si="0"/>
        <v>0.625</v>
      </c>
    </row>
    <row r="11" spans="1:9" ht="24.95" customHeight="1" x14ac:dyDescent="0.15">
      <c r="A11" s="6">
        <v>6</v>
      </c>
      <c r="B11" s="8" t="s">
        <v>25</v>
      </c>
      <c r="C11" s="8" t="s">
        <v>26</v>
      </c>
      <c r="D11" s="8" t="s">
        <v>27</v>
      </c>
      <c r="E11" s="9">
        <v>10</v>
      </c>
      <c r="F11" s="9">
        <v>9</v>
      </c>
      <c r="G11" s="6">
        <v>6</v>
      </c>
      <c r="H11" s="10">
        <f t="shared" si="0"/>
        <v>0.66666666666666663</v>
      </c>
    </row>
    <row r="12" spans="1:9" ht="24.95" customHeight="1" x14ac:dyDescent="0.15">
      <c r="A12" s="6">
        <v>7</v>
      </c>
      <c r="B12" s="8" t="s">
        <v>28</v>
      </c>
      <c r="C12" s="8" t="s">
        <v>29</v>
      </c>
      <c r="D12" s="8" t="s">
        <v>27</v>
      </c>
      <c r="E12" s="9">
        <v>11</v>
      </c>
      <c r="F12" s="9">
        <v>10</v>
      </c>
      <c r="G12" s="6">
        <v>6</v>
      </c>
      <c r="H12" s="10">
        <f t="shared" si="0"/>
        <v>0.6</v>
      </c>
    </row>
    <row r="13" spans="1:9" ht="24.95" customHeight="1" x14ac:dyDescent="0.15">
      <c r="A13" s="6">
        <v>8</v>
      </c>
      <c r="B13" s="8" t="s">
        <v>30</v>
      </c>
      <c r="C13" s="8" t="s">
        <v>31</v>
      </c>
      <c r="D13" s="8" t="s">
        <v>32</v>
      </c>
      <c r="E13" s="9">
        <v>13</v>
      </c>
      <c r="F13" s="9">
        <v>13</v>
      </c>
      <c r="G13" s="6">
        <v>8</v>
      </c>
      <c r="H13" s="10">
        <f t="shared" si="0"/>
        <v>0.61538461538461542</v>
      </c>
    </row>
    <row r="14" spans="1:9" ht="24.95" customHeight="1" x14ac:dyDescent="0.15">
      <c r="A14" s="6">
        <v>9</v>
      </c>
      <c r="B14" s="8" t="s">
        <v>33</v>
      </c>
      <c r="C14" s="8" t="s">
        <v>34</v>
      </c>
      <c r="D14" s="8" t="s">
        <v>35</v>
      </c>
      <c r="E14" s="9">
        <v>6</v>
      </c>
      <c r="F14" s="9">
        <v>6</v>
      </c>
      <c r="G14" s="6">
        <v>4</v>
      </c>
      <c r="H14" s="10">
        <f t="shared" si="0"/>
        <v>0.66666666666666663</v>
      </c>
    </row>
    <row r="15" spans="1:9" ht="24.95" customHeight="1" x14ac:dyDescent="0.15">
      <c r="A15" s="6">
        <v>10</v>
      </c>
      <c r="B15" s="8" t="s">
        <v>36</v>
      </c>
      <c r="C15" s="8" t="s">
        <v>37</v>
      </c>
      <c r="D15" s="8" t="s">
        <v>38</v>
      </c>
      <c r="E15" s="9">
        <v>12</v>
      </c>
      <c r="F15" s="9">
        <v>12</v>
      </c>
      <c r="G15" s="6">
        <v>8</v>
      </c>
      <c r="H15" s="10">
        <f t="shared" si="0"/>
        <v>0.66666666666666663</v>
      </c>
    </row>
    <row r="16" spans="1:9" ht="24.95" customHeight="1" x14ac:dyDescent="0.15">
      <c r="A16" s="6">
        <v>11</v>
      </c>
      <c r="B16" s="8" t="s">
        <v>39</v>
      </c>
      <c r="C16" s="8" t="s">
        <v>40</v>
      </c>
      <c r="D16" s="8" t="s">
        <v>41</v>
      </c>
      <c r="E16" s="9">
        <v>8</v>
      </c>
      <c r="F16" s="9">
        <v>8</v>
      </c>
      <c r="G16" s="6">
        <v>5</v>
      </c>
      <c r="H16" s="10">
        <f t="shared" si="0"/>
        <v>0.625</v>
      </c>
    </row>
    <row r="17" spans="1:8" ht="24.95" customHeight="1" x14ac:dyDescent="0.15">
      <c r="A17" s="6">
        <v>12</v>
      </c>
      <c r="B17" s="8" t="s">
        <v>42</v>
      </c>
      <c r="C17" s="8" t="s">
        <v>43</v>
      </c>
      <c r="D17" s="8" t="s">
        <v>44</v>
      </c>
      <c r="E17" s="9">
        <v>18</v>
      </c>
      <c r="F17" s="9">
        <v>16</v>
      </c>
      <c r="G17" s="6">
        <v>3</v>
      </c>
      <c r="H17" s="10">
        <f t="shared" si="0"/>
        <v>0.1875</v>
      </c>
    </row>
    <row r="18" spans="1:8" ht="24.95" customHeight="1" x14ac:dyDescent="0.15">
      <c r="A18" s="6">
        <v>13</v>
      </c>
      <c r="B18" s="8" t="s">
        <v>45</v>
      </c>
      <c r="C18" s="8" t="s">
        <v>46</v>
      </c>
      <c r="D18" s="8" t="s">
        <v>47</v>
      </c>
      <c r="E18" s="9">
        <v>14</v>
      </c>
      <c r="F18" s="9">
        <v>11</v>
      </c>
      <c r="G18" s="6">
        <v>6</v>
      </c>
      <c r="H18" s="10">
        <f t="shared" si="0"/>
        <v>0.54545454545454541</v>
      </c>
    </row>
    <row r="19" spans="1:8" ht="24.95" customHeight="1" x14ac:dyDescent="0.15">
      <c r="A19" s="6">
        <v>14</v>
      </c>
      <c r="B19" s="8" t="s">
        <v>48</v>
      </c>
      <c r="C19" s="8" t="s">
        <v>49</v>
      </c>
      <c r="D19" s="8" t="s">
        <v>50</v>
      </c>
      <c r="E19" s="9">
        <v>10</v>
      </c>
      <c r="F19" s="9">
        <v>9</v>
      </c>
      <c r="G19" s="6">
        <v>6</v>
      </c>
      <c r="H19" s="10">
        <f t="shared" si="0"/>
        <v>0.66666666666666663</v>
      </c>
    </row>
    <row r="20" spans="1:8" ht="24.95" customHeight="1" x14ac:dyDescent="0.15">
      <c r="A20" s="6">
        <v>15</v>
      </c>
      <c r="B20" s="8" t="s">
        <v>51</v>
      </c>
      <c r="C20" s="8" t="s">
        <v>52</v>
      </c>
      <c r="D20" s="8" t="s">
        <v>53</v>
      </c>
      <c r="E20" s="9">
        <v>39</v>
      </c>
      <c r="F20" s="9">
        <v>37</v>
      </c>
      <c r="G20" s="6">
        <v>21</v>
      </c>
      <c r="H20" s="10">
        <f t="shared" si="0"/>
        <v>0.56756756756756754</v>
      </c>
    </row>
    <row r="21" spans="1:8" ht="24.95" customHeight="1" x14ac:dyDescent="0.15">
      <c r="A21" s="6">
        <v>16</v>
      </c>
      <c r="B21" s="8" t="s">
        <v>54</v>
      </c>
      <c r="C21" s="8" t="s">
        <v>55</v>
      </c>
      <c r="D21" s="8" t="s">
        <v>56</v>
      </c>
      <c r="E21" s="9">
        <v>8</v>
      </c>
      <c r="F21" s="9">
        <v>8</v>
      </c>
      <c r="G21" s="6">
        <v>5</v>
      </c>
      <c r="H21" s="10">
        <f t="shared" si="0"/>
        <v>0.625</v>
      </c>
    </row>
    <row r="22" spans="1:8" ht="24.95" customHeight="1" x14ac:dyDescent="0.15">
      <c r="A22" s="6">
        <v>17</v>
      </c>
      <c r="B22" s="8" t="s">
        <v>57</v>
      </c>
      <c r="C22" s="8" t="s">
        <v>58</v>
      </c>
      <c r="D22" s="8" t="s">
        <v>59</v>
      </c>
      <c r="E22" s="9">
        <v>15</v>
      </c>
      <c r="F22" s="9">
        <v>15</v>
      </c>
      <c r="G22" s="6">
        <v>11</v>
      </c>
      <c r="H22" s="10">
        <f t="shared" si="0"/>
        <v>0.73333333333333328</v>
      </c>
    </row>
    <row r="23" spans="1:8" ht="24.95" customHeight="1" x14ac:dyDescent="0.15">
      <c r="A23" s="6">
        <v>18</v>
      </c>
      <c r="B23" s="8" t="s">
        <v>60</v>
      </c>
      <c r="C23" s="8" t="s">
        <v>61</v>
      </c>
      <c r="D23" s="8" t="s">
        <v>62</v>
      </c>
      <c r="E23" s="9">
        <v>5</v>
      </c>
      <c r="F23" s="9">
        <v>5</v>
      </c>
      <c r="G23" s="6">
        <v>3</v>
      </c>
      <c r="H23" s="10">
        <f t="shared" si="0"/>
        <v>0.6</v>
      </c>
    </row>
    <row r="24" spans="1:8" ht="24.95" customHeight="1" x14ac:dyDescent="0.15">
      <c r="A24" s="6"/>
      <c r="B24" s="11" t="s">
        <v>63</v>
      </c>
      <c r="C24" s="12"/>
      <c r="D24" s="13"/>
      <c r="E24" s="6">
        <f>SUM(E6:E23)</f>
        <v>227</v>
      </c>
      <c r="F24" s="6">
        <f t="shared" ref="F24:G24" si="1">SUM(F6:F23)</f>
        <v>213</v>
      </c>
      <c r="G24" s="6">
        <f t="shared" si="1"/>
        <v>127</v>
      </c>
      <c r="H24" s="10">
        <f>G24/F24</f>
        <v>0.59624413145539901</v>
      </c>
    </row>
    <row r="25" spans="1:8" ht="24.95" customHeight="1" x14ac:dyDescent="0.15">
      <c r="A25" s="6"/>
      <c r="B25" s="11" t="s">
        <v>64</v>
      </c>
      <c r="C25" s="12"/>
      <c r="D25" s="13"/>
      <c r="E25" s="14">
        <f>E24-F24</f>
        <v>14</v>
      </c>
      <c r="F25" s="15"/>
      <c r="G25" s="15"/>
      <c r="H25" s="16"/>
    </row>
    <row r="26" spans="1:8" ht="24.95" customHeight="1" x14ac:dyDescent="0.15">
      <c r="A26" s="6"/>
      <c r="B26" s="11" t="s">
        <v>65</v>
      </c>
      <c r="C26" s="12"/>
      <c r="D26" s="13"/>
      <c r="E26" s="17">
        <f>E25/E24</f>
        <v>6.1674008810572688E-2</v>
      </c>
      <c r="F26" s="18"/>
      <c r="G26" s="18"/>
      <c r="H26" s="19"/>
    </row>
    <row r="27" spans="1:8" ht="24.95" customHeight="1" x14ac:dyDescent="0.15">
      <c r="A27" s="6"/>
      <c r="B27" s="20" t="s">
        <v>66</v>
      </c>
      <c r="C27" s="20"/>
      <c r="D27" s="20"/>
      <c r="E27" s="20">
        <v>274</v>
      </c>
      <c r="F27" s="20"/>
      <c r="G27" s="20"/>
      <c r="H27" s="20"/>
    </row>
    <row r="28" spans="1:8" ht="24.95" customHeight="1" x14ac:dyDescent="0.15">
      <c r="A28" s="6"/>
      <c r="B28" s="20" t="s">
        <v>67</v>
      </c>
      <c r="C28" s="20"/>
      <c r="D28" s="20"/>
      <c r="E28" s="21">
        <f>F24/E27</f>
        <v>0.77737226277372262</v>
      </c>
      <c r="F28" s="21"/>
      <c r="G28" s="21"/>
      <c r="H28" s="21"/>
    </row>
    <row r="29" spans="1:8" ht="24.95" customHeight="1" x14ac:dyDescent="0.15">
      <c r="A29" s="6"/>
      <c r="B29" s="20" t="s">
        <v>68</v>
      </c>
      <c r="C29" s="20"/>
      <c r="D29" s="20"/>
      <c r="E29" s="21">
        <f>E24/E27</f>
        <v>0.82846715328467158</v>
      </c>
      <c r="F29" s="21"/>
      <c r="G29" s="21"/>
      <c r="H29" s="21"/>
    </row>
  </sheetData>
  <mergeCells count="14">
    <mergeCell ref="B29:D29"/>
    <mergeCell ref="E29:H29"/>
    <mergeCell ref="B26:D26"/>
    <mergeCell ref="E26:H26"/>
    <mergeCell ref="B27:D27"/>
    <mergeCell ref="E27:H27"/>
    <mergeCell ref="B28:D28"/>
    <mergeCell ref="E28:H28"/>
    <mergeCell ref="A1:H1"/>
    <mergeCell ref="A2:H2"/>
    <mergeCell ref="G3:H3"/>
    <mergeCell ref="B24:D24"/>
    <mergeCell ref="B25:D25"/>
    <mergeCell ref="E25:H2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各班级获奖统计表</vt:lpstr>
      <vt:lpstr>各项目参赛和获奖统计表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2018-06-07T02:01:00Z</dcterms:created>
  <dcterms:modified xsi:type="dcterms:W3CDTF">2018-06-07T02:14:06Z</dcterms:modified>
</cp:coreProperties>
</file>